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Αρχικο" sheetId="4" r:id="rId1"/>
    <sheet name="2-δικό στο 10-δικό" sheetId="1" r:id="rId2"/>
    <sheet name="10-δικό στο 2-δικό" sheetId="2" r:id="rId3"/>
    <sheet name="Φύλλο3" sheetId="3" r:id="rId4"/>
  </sheets>
  <calcPr calcId="125725"/>
</workbook>
</file>

<file path=xl/calcChain.xml><?xml version="1.0" encoding="utf-8"?>
<calcChain xmlns="http://schemas.openxmlformats.org/spreadsheetml/2006/main">
  <c r="H10" i="1"/>
  <c r="G10" s="1"/>
  <c r="F10" s="1"/>
  <c r="E10" s="1"/>
  <c r="D10" s="1"/>
  <c r="I10"/>
  <c r="J10"/>
  <c r="J10" i="4"/>
  <c r="I10" s="1"/>
  <c r="H10" s="1"/>
  <c r="G10" s="1"/>
  <c r="F10" s="1"/>
  <c r="E10" s="1"/>
  <c r="D10" s="1"/>
  <c r="J4" i="2"/>
  <c r="K4" s="1"/>
  <c r="M15"/>
  <c r="M6" i="1"/>
  <c r="M5"/>
  <c r="J4"/>
  <c r="I4" s="1"/>
  <c r="H4" s="1"/>
  <c r="G4" s="1"/>
  <c r="F4" s="1"/>
  <c r="E4" s="1"/>
  <c r="D4" s="1"/>
  <c r="H14" i="2"/>
  <c r="G14" s="1"/>
  <c r="F14" s="1"/>
  <c r="E14" s="1"/>
  <c r="D14" s="1"/>
  <c r="C14" s="1"/>
  <c r="B14" s="1"/>
  <c r="N5"/>
  <c r="N6" s="1"/>
  <c r="N7" s="1"/>
  <c r="N8" s="1"/>
  <c r="N9" s="1"/>
  <c r="N10" s="1"/>
  <c r="N11" s="1"/>
  <c r="C4"/>
  <c r="F5"/>
  <c r="F6" s="1"/>
  <c r="F7" s="1"/>
  <c r="F8" s="1"/>
  <c r="F9" s="1"/>
  <c r="F10" s="1"/>
  <c r="F11" s="1"/>
  <c r="D4"/>
  <c r="B5" s="1"/>
  <c r="M11" i="1" l="1"/>
  <c r="M12"/>
  <c r="M11" i="4"/>
  <c r="M12"/>
  <c r="C5" i="2"/>
  <c r="L4"/>
  <c r="J5" s="1"/>
  <c r="E4"/>
  <c r="I15" s="1"/>
  <c r="D5"/>
  <c r="B6" s="1"/>
  <c r="C6" s="1"/>
  <c r="M4" l="1"/>
  <c r="L5"/>
  <c r="J6" s="1"/>
  <c r="K5"/>
  <c r="E5"/>
  <c r="H15" s="1"/>
  <c r="D6"/>
  <c r="B7" s="1"/>
  <c r="C7" s="1"/>
  <c r="L6" l="1"/>
  <c r="J7" s="1"/>
  <c r="L7" s="1"/>
  <c r="J8" s="1"/>
  <c r="K6"/>
  <c r="M5"/>
  <c r="E6"/>
  <c r="G15" s="1"/>
  <c r="D7"/>
  <c r="B8" s="1"/>
  <c r="C8" s="1"/>
  <c r="K7" l="1"/>
  <c r="M7" s="1"/>
  <c r="M6"/>
  <c r="L8"/>
  <c r="J9" s="1"/>
  <c r="K8"/>
  <c r="E7"/>
  <c r="F15" s="1"/>
  <c r="D8"/>
  <c r="B9" s="1"/>
  <c r="C9" s="1"/>
  <c r="M8" l="1"/>
  <c r="L9"/>
  <c r="J10" s="1"/>
  <c r="K9"/>
  <c r="E8"/>
  <c r="E15" s="1"/>
  <c r="D9"/>
  <c r="B10" s="1"/>
  <c r="M9" l="1"/>
  <c r="L10"/>
  <c r="J11" s="1"/>
  <c r="K10"/>
  <c r="D10"/>
  <c r="B11" s="1"/>
  <c r="C10"/>
  <c r="E9"/>
  <c r="D15" s="1"/>
  <c r="C11" l="1"/>
  <c r="D11"/>
  <c r="L11"/>
  <c r="K11"/>
  <c r="E10"/>
  <c r="C15" s="1"/>
  <c r="M10"/>
  <c r="M11" l="1"/>
  <c r="E11"/>
  <c r="B15" s="1"/>
</calcChain>
</file>

<file path=xl/sharedStrings.xml><?xml version="1.0" encoding="utf-8"?>
<sst xmlns="http://schemas.openxmlformats.org/spreadsheetml/2006/main" count="96" uniqueCount="51">
  <si>
    <t>=</t>
  </si>
  <si>
    <t>Δυνάμεις του 2</t>
  </si>
  <si>
    <t>Δυαδικά Ψηφία</t>
  </si>
  <si>
    <t>Δεκαδικά Ψηφία</t>
  </si>
  <si>
    <t>Ακέραιο πηλίκο</t>
  </si>
  <si>
    <t>Υπόλοιπο</t>
  </si>
  <si>
    <t>Πηλίκο/2</t>
  </si>
  <si>
    <t>Αριθμός</t>
  </si>
  <si>
    <t>Δυνάμεις του 10</t>
  </si>
  <si>
    <t>ΔΕΚΑΔΙΚΟ  ΣΥΣΤΗΜΑ</t>
  </si>
  <si>
    <t xml:space="preserve">ΔΥΑΔΙΚΟ  ΣΥΣΤΗΜΑ </t>
  </si>
  <si>
    <t>(</t>
  </si>
  <si>
    <t>1 byte = 8 bit</t>
  </si>
  <si>
    <t>ASCII κώδικας</t>
  </si>
  <si>
    <r>
      <t>)</t>
    </r>
    <r>
      <rPr>
        <b/>
        <vertAlign val="subscript"/>
        <sz val="22"/>
        <color theme="1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</si>
  <si>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7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</si>
  <si>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6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</si>
  <si>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5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</si>
  <si>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4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</si>
  <si>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3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</si>
  <si>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</si>
  <si>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1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</si>
  <si>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0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</si>
  <si>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7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</si>
  <si>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6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</si>
  <si>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5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</si>
  <si>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4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</si>
  <si>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3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</si>
  <si>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</si>
  <si>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1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</si>
  <si>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</si>
  <si>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</si>
  <si>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1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</si>
  <si>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2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</si>
  <si>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3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</si>
  <si>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4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</si>
  <si>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5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</si>
  <si>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6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</si>
  <si>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7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</si>
  <si>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</si>
  <si>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1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</si>
  <si>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2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</si>
  <si>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3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</si>
  <si>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4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</si>
  <si>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5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</si>
  <si>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6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</si>
  <si>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7</t>
    </r>
  </si>
  <si>
    <t>δικό Σύστημα Αρίθμησης</t>
  </si>
  <si>
    <r>
      <t>)</t>
    </r>
    <r>
      <rPr>
        <b/>
        <vertAlign val="subscript"/>
        <sz val="22"/>
        <color theme="1"/>
        <rFont val="Calibri"/>
        <family val="2"/>
        <charset val="161"/>
        <scheme val="minor"/>
      </rPr>
      <t>10</t>
    </r>
  </si>
  <si>
    <t>Μια θέση αριστερά</t>
  </si>
  <si>
    <t>ΒΑΣΗ: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</si>
</sst>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rgb="FFFFFF00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4"/>
      <color rgb="FFFFFF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8"/>
      <name val="Calibri"/>
      <family val="2"/>
      <charset val="161"/>
      <scheme val="minor"/>
    </font>
    <font>
      <sz val="28"/>
      <color rgb="FFFFFF00"/>
      <name val="Calibri"/>
      <family val="2"/>
      <charset val="161"/>
      <scheme val="minor"/>
    </font>
    <font>
      <b/>
      <sz val="22"/>
      <color theme="1"/>
      <name val="Calibri"/>
      <family val="2"/>
      <charset val="161"/>
      <scheme val="minor"/>
    </font>
    <font>
      <b/>
      <vertAlign val="subscript"/>
      <sz val="22"/>
      <color theme="1"/>
      <name val="Calibri"/>
      <family val="2"/>
      <charset val="161"/>
      <scheme val="minor"/>
    </font>
    <font>
      <b/>
      <sz val="20"/>
      <color rgb="FFFFFF00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vertAlign val="superscript"/>
      <sz val="11"/>
      <name val="Calibri"/>
      <family val="2"/>
      <charset val="161"/>
      <scheme val="minor"/>
    </font>
    <font>
      <vertAlign val="superscript"/>
      <sz val="12"/>
      <name val="Calibri"/>
      <family val="2"/>
      <charset val="161"/>
      <scheme val="minor"/>
    </font>
    <font>
      <b/>
      <sz val="16"/>
      <color rgb="FFFFFF00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sz val="18"/>
      <name val="Calibri"/>
      <family val="2"/>
      <charset val="161"/>
      <scheme val="minor"/>
    </font>
    <font>
      <sz val="28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8"/>
      <color theme="0"/>
      <name val="Calibri"/>
      <family val="2"/>
      <charset val="161"/>
      <scheme val="minor"/>
    </font>
    <font>
      <sz val="26"/>
      <color rgb="FFFFFF00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26"/>
      <name val="Calibri"/>
      <family val="2"/>
      <charset val="161"/>
      <scheme val="minor"/>
    </font>
    <font>
      <b/>
      <sz val="16"/>
      <color rgb="FFC0000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FF00"/>
      </left>
      <right/>
      <top style="thin">
        <color rgb="FFFFFF00"/>
      </top>
      <bottom style="thin">
        <color rgb="FFFFFF00"/>
      </bottom>
      <diagonal/>
    </border>
    <border>
      <left/>
      <right/>
      <top style="thin">
        <color rgb="FFFFFF00"/>
      </top>
      <bottom style="thin">
        <color rgb="FFFFFF00"/>
      </bottom>
      <diagonal/>
    </border>
    <border>
      <left/>
      <right style="thin">
        <color rgb="FFFFFF00"/>
      </right>
      <top style="thin">
        <color rgb="FFFFFF00"/>
      </top>
      <bottom style="thin">
        <color rgb="FFFFFF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4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4" borderId="0" xfId="0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3" fillId="4" borderId="0" xfId="0" applyFont="1" applyFill="1" applyAlignment="1">
      <alignment horizontal="center" vertical="center"/>
    </xf>
    <xf numFmtId="0" fontId="14" fillId="0" borderId="0" xfId="0" applyFont="1"/>
    <xf numFmtId="0" fontId="8" fillId="2" borderId="2" xfId="0" quotePrefix="1" applyFont="1" applyFill="1" applyBorder="1" applyAlignment="1">
      <alignment horizontal="center"/>
    </xf>
    <xf numFmtId="0" fontId="8" fillId="2" borderId="4" xfId="0" quotePrefix="1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5" borderId="0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0" xfId="0" applyFill="1"/>
    <xf numFmtId="0" fontId="19" fillId="2" borderId="16" xfId="0" applyFont="1" applyFill="1" applyBorder="1" applyAlignment="1">
      <alignment horizontal="left" vertical="center"/>
    </xf>
    <xf numFmtId="0" fontId="8" fillId="5" borderId="0" xfId="0" applyFont="1" applyFill="1"/>
    <xf numFmtId="0" fontId="6" fillId="3" borderId="0" xfId="0" applyFont="1" applyFill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18" fillId="2" borderId="18" xfId="0" quotePrefix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20" fillId="0" borderId="0" xfId="0" quotePrefix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7" fillId="0" borderId="0" xfId="0" applyFont="1"/>
    <xf numFmtId="0" fontId="17" fillId="7" borderId="0" xfId="0" applyFont="1" applyFill="1" applyBorder="1" applyAlignment="1">
      <alignment horizontal="center"/>
    </xf>
    <xf numFmtId="0" fontId="23" fillId="4" borderId="0" xfId="0" applyFont="1" applyFill="1"/>
    <xf numFmtId="0" fontId="2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25" fillId="0" borderId="0" xfId="0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25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27" fillId="0" borderId="0" xfId="0" applyFont="1" applyFill="1" applyBorder="1"/>
    <xf numFmtId="0" fontId="28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242888</xdr:rowOff>
    </xdr:from>
    <xdr:to>
      <xdr:col>9</xdr:col>
      <xdr:colOff>419100</xdr:colOff>
      <xdr:row>6</xdr:row>
      <xdr:rowOff>247651</xdr:rowOff>
    </xdr:to>
    <xdr:cxnSp macro="">
      <xdr:nvCxnSpPr>
        <xdr:cNvPr id="2" name="1 - Ευθύγραμμο βέλος σύνδεσης"/>
        <xdr:cNvCxnSpPr>
          <a:stCxn id="3" idx="1"/>
        </xdr:cNvCxnSpPr>
      </xdr:nvCxnSpPr>
      <xdr:spPr>
        <a:xfrm flipH="1">
          <a:off x="6829425" y="1947863"/>
          <a:ext cx="304800" cy="47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6</xdr:row>
      <xdr:rowOff>104775</xdr:rowOff>
    </xdr:from>
    <xdr:to>
      <xdr:col>10</xdr:col>
      <xdr:colOff>523875</xdr:colOff>
      <xdr:row>7</xdr:row>
      <xdr:rowOff>47625</xdr:rowOff>
    </xdr:to>
    <xdr:sp macro="" textlink="">
      <xdr:nvSpPr>
        <xdr:cNvPr id="3" name="2 - TextBox"/>
        <xdr:cNvSpPr txBox="1"/>
      </xdr:nvSpPr>
      <xdr:spPr>
        <a:xfrm>
          <a:off x="7134225" y="1809750"/>
          <a:ext cx="7143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2</a:t>
          </a:r>
          <a:endParaRPr lang="el-GR" sz="1800" b="1"/>
        </a:p>
      </xdr:txBody>
    </xdr:sp>
    <xdr:clientData/>
  </xdr:twoCellAnchor>
  <xdr:twoCellAnchor>
    <xdr:from>
      <xdr:col>9</xdr:col>
      <xdr:colOff>142876</xdr:colOff>
      <xdr:row>13</xdr:row>
      <xdr:rowOff>123825</xdr:rowOff>
    </xdr:from>
    <xdr:to>
      <xdr:col>9</xdr:col>
      <xdr:colOff>457200</xdr:colOff>
      <xdr:row>13</xdr:row>
      <xdr:rowOff>123825</xdr:rowOff>
    </xdr:to>
    <xdr:cxnSp macro="">
      <xdr:nvCxnSpPr>
        <xdr:cNvPr id="4" name="3 - Ευθύγραμμο βέλος σύνδεσης"/>
        <xdr:cNvCxnSpPr/>
      </xdr:nvCxnSpPr>
      <xdr:spPr>
        <a:xfrm flipH="1">
          <a:off x="6858001" y="3914775"/>
          <a:ext cx="31432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12</xdr:row>
      <xdr:rowOff>114300</xdr:rowOff>
    </xdr:from>
    <xdr:to>
      <xdr:col>10</xdr:col>
      <xdr:colOff>581025</xdr:colOff>
      <xdr:row>14</xdr:row>
      <xdr:rowOff>123825</xdr:rowOff>
    </xdr:to>
    <xdr:sp macro="" textlink="">
      <xdr:nvSpPr>
        <xdr:cNvPr id="5" name="4 - TextBox"/>
        <xdr:cNvSpPr txBox="1"/>
      </xdr:nvSpPr>
      <xdr:spPr>
        <a:xfrm>
          <a:off x="7191375" y="3714750"/>
          <a:ext cx="7143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10</a:t>
          </a:r>
          <a:endParaRPr lang="en-US" sz="1600" b="1" baseline="0"/>
        </a:p>
      </xdr:txBody>
    </xdr:sp>
    <xdr:clientData/>
  </xdr:twoCellAnchor>
  <xdr:twoCellAnchor>
    <xdr:from>
      <xdr:col>5</xdr:col>
      <xdr:colOff>438150</xdr:colOff>
      <xdr:row>4</xdr:row>
      <xdr:rowOff>314325</xdr:rowOff>
    </xdr:from>
    <xdr:to>
      <xdr:col>6</xdr:col>
      <xdr:colOff>180975</xdr:colOff>
      <xdr:row>5</xdr:row>
      <xdr:rowOff>76200</xdr:rowOff>
    </xdr:to>
    <xdr:cxnSp macro="">
      <xdr:nvCxnSpPr>
        <xdr:cNvPr id="7" name="6 - Ευθύγραμμο βέλος σύνδεσης"/>
        <xdr:cNvCxnSpPr/>
      </xdr:nvCxnSpPr>
      <xdr:spPr>
        <a:xfrm flipH="1">
          <a:off x="4714875" y="1352550"/>
          <a:ext cx="352425" cy="133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10</xdr:row>
      <xdr:rowOff>276225</xdr:rowOff>
    </xdr:from>
    <xdr:to>
      <xdr:col>10</xdr:col>
      <xdr:colOff>180975</xdr:colOff>
      <xdr:row>11</xdr:row>
      <xdr:rowOff>76200</xdr:rowOff>
    </xdr:to>
    <xdr:cxnSp macro="">
      <xdr:nvCxnSpPr>
        <xdr:cNvPr id="9" name="8 - Ευθύγραμμο βέλος σύνδεσης"/>
        <xdr:cNvCxnSpPr/>
      </xdr:nvCxnSpPr>
      <xdr:spPr>
        <a:xfrm flipH="1">
          <a:off x="7191375" y="315277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466725</xdr:colOff>
      <xdr:row>17</xdr:row>
      <xdr:rowOff>85725</xdr:rowOff>
    </xdr:from>
    <xdr:to>
      <xdr:col>11</xdr:col>
      <xdr:colOff>171450</xdr:colOff>
      <xdr:row>18</xdr:row>
      <xdr:rowOff>57150</xdr:rowOff>
    </xdr:to>
    <xdr:cxnSp macro="">
      <xdr:nvCxnSpPr>
        <xdr:cNvPr id="10" name="9 - Ευθύγραμμο βέλος σύνδεσης"/>
        <xdr:cNvCxnSpPr/>
      </xdr:nvCxnSpPr>
      <xdr:spPr>
        <a:xfrm flipH="1">
          <a:off x="7791450" y="4991100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10</xdr:row>
      <xdr:rowOff>295275</xdr:rowOff>
    </xdr:from>
    <xdr:to>
      <xdr:col>9</xdr:col>
      <xdr:colOff>104775</xdr:colOff>
      <xdr:row>11</xdr:row>
      <xdr:rowOff>95250</xdr:rowOff>
    </xdr:to>
    <xdr:cxnSp macro="">
      <xdr:nvCxnSpPr>
        <xdr:cNvPr id="11" name="10 - Ευθύγραμμο βέλος σύνδεσης"/>
        <xdr:cNvCxnSpPr/>
      </xdr:nvCxnSpPr>
      <xdr:spPr>
        <a:xfrm flipH="1">
          <a:off x="6505575" y="317182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390525</xdr:colOff>
      <xdr:row>17</xdr:row>
      <xdr:rowOff>104775</xdr:rowOff>
    </xdr:from>
    <xdr:to>
      <xdr:col>10</xdr:col>
      <xdr:colOff>95250</xdr:colOff>
      <xdr:row>18</xdr:row>
      <xdr:rowOff>76200</xdr:rowOff>
    </xdr:to>
    <xdr:cxnSp macro="">
      <xdr:nvCxnSpPr>
        <xdr:cNvPr id="12" name="11 - Ευθύγραμμο βέλος σύνδεσης"/>
        <xdr:cNvCxnSpPr/>
      </xdr:nvCxnSpPr>
      <xdr:spPr>
        <a:xfrm flipH="1">
          <a:off x="7105650" y="5010150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447675</xdr:colOff>
      <xdr:row>4</xdr:row>
      <xdr:rowOff>285750</xdr:rowOff>
    </xdr:from>
    <xdr:to>
      <xdr:col>9</xdr:col>
      <xdr:colOff>152400</xdr:colOff>
      <xdr:row>5</xdr:row>
      <xdr:rowOff>76200</xdr:rowOff>
    </xdr:to>
    <xdr:cxnSp macro="">
      <xdr:nvCxnSpPr>
        <xdr:cNvPr id="13" name="12 - Ευθύγραμμο βέλος σύνδεσης"/>
        <xdr:cNvCxnSpPr/>
      </xdr:nvCxnSpPr>
      <xdr:spPr>
        <a:xfrm flipH="1">
          <a:off x="6553200" y="132397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242888</xdr:rowOff>
    </xdr:from>
    <xdr:to>
      <xdr:col>9</xdr:col>
      <xdr:colOff>419100</xdr:colOff>
      <xdr:row>6</xdr:row>
      <xdr:rowOff>247651</xdr:rowOff>
    </xdr:to>
    <xdr:cxnSp macro="">
      <xdr:nvCxnSpPr>
        <xdr:cNvPr id="3" name="2 - Ευθύγραμμο βέλος σύνδεσης"/>
        <xdr:cNvCxnSpPr>
          <a:stCxn id="5" idx="1"/>
        </xdr:cNvCxnSpPr>
      </xdr:nvCxnSpPr>
      <xdr:spPr>
        <a:xfrm flipH="1">
          <a:off x="6829425" y="1919288"/>
          <a:ext cx="304800" cy="47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6</xdr:row>
      <xdr:rowOff>104775</xdr:rowOff>
    </xdr:from>
    <xdr:to>
      <xdr:col>10</xdr:col>
      <xdr:colOff>523875</xdr:colOff>
      <xdr:row>7</xdr:row>
      <xdr:rowOff>47625</xdr:rowOff>
    </xdr:to>
    <xdr:sp macro="" textlink="">
      <xdr:nvSpPr>
        <xdr:cNvPr id="5" name="4 - TextBox"/>
        <xdr:cNvSpPr txBox="1"/>
      </xdr:nvSpPr>
      <xdr:spPr>
        <a:xfrm>
          <a:off x="7134225" y="1781175"/>
          <a:ext cx="7143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2</a:t>
          </a:r>
          <a:endParaRPr lang="el-GR" sz="1800" b="1"/>
        </a:p>
      </xdr:txBody>
    </xdr:sp>
    <xdr:clientData/>
  </xdr:twoCellAnchor>
  <xdr:twoCellAnchor>
    <xdr:from>
      <xdr:col>9</xdr:col>
      <xdr:colOff>142876</xdr:colOff>
      <xdr:row>13</xdr:row>
      <xdr:rowOff>123825</xdr:rowOff>
    </xdr:from>
    <xdr:to>
      <xdr:col>9</xdr:col>
      <xdr:colOff>457200</xdr:colOff>
      <xdr:row>13</xdr:row>
      <xdr:rowOff>123825</xdr:rowOff>
    </xdr:to>
    <xdr:cxnSp macro="">
      <xdr:nvCxnSpPr>
        <xdr:cNvPr id="6" name="5 - Ευθύγραμμο βέλος σύνδεσης"/>
        <xdr:cNvCxnSpPr/>
      </xdr:nvCxnSpPr>
      <xdr:spPr>
        <a:xfrm flipH="1">
          <a:off x="6858001" y="3886200"/>
          <a:ext cx="31432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12</xdr:row>
      <xdr:rowOff>114300</xdr:rowOff>
    </xdr:from>
    <xdr:to>
      <xdr:col>10</xdr:col>
      <xdr:colOff>581025</xdr:colOff>
      <xdr:row>14</xdr:row>
      <xdr:rowOff>123825</xdr:rowOff>
    </xdr:to>
    <xdr:sp macro="" textlink="">
      <xdr:nvSpPr>
        <xdr:cNvPr id="7" name="6 - TextBox"/>
        <xdr:cNvSpPr txBox="1"/>
      </xdr:nvSpPr>
      <xdr:spPr>
        <a:xfrm>
          <a:off x="7191375" y="3686175"/>
          <a:ext cx="7143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10</a:t>
          </a:r>
          <a:endParaRPr lang="en-US" sz="1600" b="1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5</xdr:row>
      <xdr:rowOff>57150</xdr:rowOff>
    </xdr:from>
    <xdr:to>
      <xdr:col>7</xdr:col>
      <xdr:colOff>85725</xdr:colOff>
      <xdr:row>9</xdr:row>
      <xdr:rowOff>209550</xdr:rowOff>
    </xdr:to>
    <xdr:cxnSp macro="">
      <xdr:nvCxnSpPr>
        <xdr:cNvPr id="3" name="2 - Ευθύγραμμο βέλος σύνδεσης"/>
        <xdr:cNvCxnSpPr/>
      </xdr:nvCxnSpPr>
      <xdr:spPr>
        <a:xfrm flipH="1" flipV="1">
          <a:off x="4238625" y="1371600"/>
          <a:ext cx="0" cy="11049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5</xdr:row>
      <xdr:rowOff>47625</xdr:rowOff>
    </xdr:from>
    <xdr:to>
      <xdr:col>15</xdr:col>
      <xdr:colOff>95250</xdr:colOff>
      <xdr:row>9</xdr:row>
      <xdr:rowOff>180975</xdr:rowOff>
    </xdr:to>
    <xdr:cxnSp macro="">
      <xdr:nvCxnSpPr>
        <xdr:cNvPr id="5" name="4 - Ευθύγραμμο βέλος σύνδεσης"/>
        <xdr:cNvCxnSpPr/>
      </xdr:nvCxnSpPr>
      <xdr:spPr>
        <a:xfrm flipH="1" flipV="1">
          <a:off x="9001125" y="1362075"/>
          <a:ext cx="9525" cy="108585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M16"/>
  <sheetViews>
    <sheetView tabSelected="1" workbookViewId="0">
      <selection activeCell="E15" sqref="E15"/>
    </sheetView>
  </sheetViews>
  <sheetFormatPr defaultRowHeight="15"/>
  <cols>
    <col min="3" max="3" width="27.5703125" customWidth="1"/>
    <col min="12" max="12" width="2.85546875" customWidth="1"/>
    <col min="13" max="13" width="6.42578125" customWidth="1"/>
  </cols>
  <sheetData>
    <row r="2" spans="3:13" ht="27.75" customHeight="1">
      <c r="C2" s="64" t="s">
        <v>10</v>
      </c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3:13" ht="17.25">
      <c r="C3" s="66" t="s">
        <v>1</v>
      </c>
      <c r="D3" s="67" t="s">
        <v>15</v>
      </c>
      <c r="E3" s="67" t="s">
        <v>16</v>
      </c>
      <c r="F3" s="67" t="s">
        <v>17</v>
      </c>
      <c r="G3" s="67" t="s">
        <v>18</v>
      </c>
      <c r="H3" s="67" t="s">
        <v>19</v>
      </c>
      <c r="I3" s="67" t="s">
        <v>20</v>
      </c>
      <c r="J3" s="67" t="s">
        <v>21</v>
      </c>
      <c r="K3" s="67" t="s">
        <v>22</v>
      </c>
      <c r="L3" s="65"/>
      <c r="M3" s="65"/>
    </row>
    <row r="4" spans="3:13" ht="21.75" customHeight="1">
      <c r="C4" s="66"/>
      <c r="D4" s="80"/>
      <c r="E4" s="80"/>
      <c r="F4" s="80"/>
      <c r="G4" s="80"/>
      <c r="H4" s="80"/>
      <c r="I4" s="80"/>
      <c r="J4" s="80"/>
      <c r="K4" s="80">
        <v>1</v>
      </c>
      <c r="L4" s="65"/>
      <c r="M4" s="65"/>
    </row>
    <row r="5" spans="3:13" ht="29.25" customHeight="1">
      <c r="C5" s="68" t="s">
        <v>2</v>
      </c>
      <c r="D5" s="78">
        <v>0</v>
      </c>
      <c r="E5" s="78">
        <v>0</v>
      </c>
      <c r="F5" s="78">
        <v>0</v>
      </c>
      <c r="G5" s="78">
        <v>1</v>
      </c>
      <c r="H5" s="78">
        <v>0</v>
      </c>
      <c r="I5" s="78">
        <v>0</v>
      </c>
      <c r="J5" s="78">
        <v>1</v>
      </c>
      <c r="K5" s="78">
        <v>0</v>
      </c>
      <c r="L5" s="70" t="s">
        <v>0</v>
      </c>
      <c r="M5" s="79"/>
    </row>
    <row r="6" spans="3:13" ht="23.25">
      <c r="C6" s="68"/>
      <c r="D6" s="69"/>
      <c r="E6" s="69"/>
      <c r="F6" s="69">
        <v>1</v>
      </c>
      <c r="G6" s="69">
        <v>0</v>
      </c>
      <c r="H6" s="69">
        <v>0</v>
      </c>
      <c r="I6" s="69">
        <v>1</v>
      </c>
      <c r="J6" s="69">
        <v>0</v>
      </c>
      <c r="K6" s="69">
        <v>0</v>
      </c>
      <c r="L6" s="70"/>
      <c r="M6" s="71"/>
    </row>
    <row r="7" spans="3:13" ht="26.25" customHeight="1">
      <c r="C7" s="65"/>
      <c r="D7" s="65"/>
      <c r="E7" s="65"/>
      <c r="F7" s="65"/>
      <c r="G7" s="65"/>
      <c r="H7" s="72" t="s">
        <v>49</v>
      </c>
      <c r="I7" s="65"/>
      <c r="J7" s="65"/>
      <c r="K7" s="65"/>
      <c r="L7" s="73"/>
      <c r="M7" s="74"/>
    </row>
    <row r="8" spans="3:13" ht="27" customHeight="1">
      <c r="C8" s="64" t="s">
        <v>9</v>
      </c>
      <c r="D8" s="65"/>
      <c r="E8" s="65"/>
      <c r="F8" s="65"/>
      <c r="G8" s="65"/>
      <c r="H8" s="65"/>
      <c r="I8" s="65"/>
      <c r="J8" s="65"/>
      <c r="K8" s="65"/>
      <c r="L8" s="73"/>
      <c r="M8" s="74"/>
    </row>
    <row r="9" spans="3:13" ht="19.5" customHeight="1">
      <c r="C9" s="66" t="s">
        <v>8</v>
      </c>
      <c r="D9" s="67" t="s">
        <v>38</v>
      </c>
      <c r="E9" s="67" t="s">
        <v>37</v>
      </c>
      <c r="F9" s="67" t="s">
        <v>36</v>
      </c>
      <c r="G9" s="67" t="s">
        <v>35</v>
      </c>
      <c r="H9" s="67" t="s">
        <v>34</v>
      </c>
      <c r="I9" s="67" t="s">
        <v>33</v>
      </c>
      <c r="J9" s="67" t="s">
        <v>32</v>
      </c>
      <c r="K9" s="67" t="s">
        <v>31</v>
      </c>
      <c r="L9" s="73"/>
      <c r="M9" s="74"/>
    </row>
    <row r="10" spans="3:13" ht="19.5" customHeight="1">
      <c r="C10" s="66"/>
      <c r="D10" s="80">
        <f t="shared" ref="D10:I10" si="0">E10*10</f>
        <v>10000000</v>
      </c>
      <c r="E10" s="80">
        <f t="shared" si="0"/>
        <v>1000000</v>
      </c>
      <c r="F10" s="80">
        <f t="shared" si="0"/>
        <v>100000</v>
      </c>
      <c r="G10" s="80">
        <f t="shared" si="0"/>
        <v>10000</v>
      </c>
      <c r="H10" s="80">
        <f t="shared" si="0"/>
        <v>1000</v>
      </c>
      <c r="I10" s="80">
        <f t="shared" si="0"/>
        <v>100</v>
      </c>
      <c r="J10" s="80">
        <f>K10*10</f>
        <v>10</v>
      </c>
      <c r="K10" s="80">
        <v>1</v>
      </c>
      <c r="L10" s="73"/>
      <c r="M10" s="74"/>
    </row>
    <row r="11" spans="3:13" ht="28.5" customHeight="1">
      <c r="C11" s="68" t="s">
        <v>3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1</v>
      </c>
      <c r="K11" s="78">
        <v>8</v>
      </c>
      <c r="L11" s="70" t="s">
        <v>0</v>
      </c>
      <c r="M11" s="79">
        <f>D11*D$10+E11*E$10+F11*F$10+G11*G$10+H11*H$10+I11*I$10+J11*J$10+K11*K$10</f>
        <v>18</v>
      </c>
    </row>
    <row r="12" spans="3:13" ht="28.5" customHeight="1">
      <c r="C12" s="68"/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1</v>
      </c>
      <c r="J12" s="69">
        <v>8</v>
      </c>
      <c r="K12" s="69">
        <v>0</v>
      </c>
      <c r="L12" s="70" t="s">
        <v>0</v>
      </c>
      <c r="M12" s="71">
        <f>D12*D$10+E12*E$10+F12*F$10+G12*G$10+H12*H$10+I12*I$10+J12*J$10+K12*K$10</f>
        <v>180</v>
      </c>
    </row>
    <row r="13" spans="3:13"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3:13" ht="15.75">
      <c r="C14" s="65"/>
      <c r="D14" s="65"/>
      <c r="E14" s="65"/>
      <c r="F14" s="65"/>
      <c r="G14" s="65"/>
      <c r="H14" s="72" t="s">
        <v>49</v>
      </c>
      <c r="I14" s="65"/>
      <c r="J14" s="65"/>
      <c r="K14" s="65"/>
      <c r="L14" s="65"/>
      <c r="M14" s="65"/>
    </row>
    <row r="15" spans="3:13" ht="23.25">
      <c r="C15" s="75" t="s">
        <v>13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3:13" ht="33.75">
      <c r="C16" s="76" t="s">
        <v>12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</row>
  </sheetData>
  <mergeCells count="4">
    <mergeCell ref="C3:C4"/>
    <mergeCell ref="C5:C6"/>
    <mergeCell ref="C9:C10"/>
    <mergeCell ref="C11:C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6"/>
  <sheetViews>
    <sheetView showGridLines="0" workbookViewId="0">
      <selection activeCell="B2" sqref="B2"/>
    </sheetView>
  </sheetViews>
  <sheetFormatPr defaultRowHeight="15"/>
  <cols>
    <col min="3" max="3" width="27.5703125" customWidth="1"/>
    <col min="12" max="12" width="2.85546875" customWidth="1"/>
    <col min="13" max="13" width="6.42578125" customWidth="1"/>
  </cols>
  <sheetData>
    <row r="2" spans="1:13" ht="27.75" customHeight="1">
      <c r="A2" s="62" t="s">
        <v>50</v>
      </c>
      <c r="B2" s="77">
        <v>2</v>
      </c>
      <c r="C2" s="62" t="s">
        <v>10</v>
      </c>
    </row>
    <row r="3" spans="1:13" ht="17.25">
      <c r="C3" s="41" t="s">
        <v>1</v>
      </c>
      <c r="D3" s="21" t="s">
        <v>15</v>
      </c>
      <c r="E3" s="20" t="s">
        <v>16</v>
      </c>
      <c r="F3" s="20" t="s">
        <v>17</v>
      </c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45"/>
      <c r="M3" s="45"/>
    </row>
    <row r="4" spans="1:13" ht="21.75" customHeight="1">
      <c r="C4" s="42"/>
      <c r="D4" s="53">
        <f t="shared" ref="D4:I4" si="0">E4*2</f>
        <v>128</v>
      </c>
      <c r="E4" s="49">
        <f t="shared" si="0"/>
        <v>64</v>
      </c>
      <c r="F4" s="49">
        <f t="shared" si="0"/>
        <v>32</v>
      </c>
      <c r="G4" s="49">
        <f t="shared" si="0"/>
        <v>16</v>
      </c>
      <c r="H4" s="49">
        <f t="shared" si="0"/>
        <v>8</v>
      </c>
      <c r="I4" s="49">
        <f t="shared" si="0"/>
        <v>4</v>
      </c>
      <c r="J4" s="49">
        <f>K4*2</f>
        <v>2</v>
      </c>
      <c r="K4" s="49">
        <v>1</v>
      </c>
      <c r="L4" s="45"/>
      <c r="M4" s="45"/>
    </row>
    <row r="5" spans="1:13" ht="29.25" customHeight="1">
      <c r="C5" s="47" t="s">
        <v>2</v>
      </c>
      <c r="D5" s="50">
        <v>0</v>
      </c>
      <c r="E5" s="51">
        <v>0</v>
      </c>
      <c r="F5" s="51">
        <v>0</v>
      </c>
      <c r="G5" s="51">
        <v>1</v>
      </c>
      <c r="H5" s="51">
        <v>0</v>
      </c>
      <c r="I5" s="51">
        <v>0</v>
      </c>
      <c r="J5" s="51">
        <v>1</v>
      </c>
      <c r="K5" s="52">
        <v>0</v>
      </c>
      <c r="L5" s="48" t="s">
        <v>0</v>
      </c>
      <c r="M5" s="44">
        <f>D5*D$4+E5*E$4+F5*F$4+G5*G$4+H5*H$4+I5*I$4+J5*J$4+K5*K$4</f>
        <v>18</v>
      </c>
    </row>
    <row r="6" spans="1:13" ht="23.25">
      <c r="C6" s="46"/>
      <c r="D6" s="50">
        <v>0</v>
      </c>
      <c r="E6" s="51">
        <v>0</v>
      </c>
      <c r="F6" s="51">
        <v>1</v>
      </c>
      <c r="G6" s="51">
        <v>0</v>
      </c>
      <c r="H6" s="51">
        <v>0</v>
      </c>
      <c r="I6" s="51">
        <v>1</v>
      </c>
      <c r="J6" s="51">
        <v>0</v>
      </c>
      <c r="K6" s="52">
        <v>0</v>
      </c>
      <c r="L6" s="48" t="s">
        <v>0</v>
      </c>
      <c r="M6" s="44">
        <f>D6*D$4+E6*E$4+F6*F$4+G6*G$4+H6*H$4+I6*I$4+J6*J$4+K6*K$4</f>
        <v>36</v>
      </c>
    </row>
    <row r="7" spans="1:13" ht="26.25" customHeight="1">
      <c r="H7" s="61" t="s">
        <v>49</v>
      </c>
      <c r="L7" s="8"/>
      <c r="M7" s="11"/>
    </row>
    <row r="8" spans="1:13" ht="27" customHeight="1">
      <c r="A8" s="62" t="s">
        <v>50</v>
      </c>
      <c r="B8" s="77">
        <v>10</v>
      </c>
      <c r="C8" s="62" t="s">
        <v>9</v>
      </c>
      <c r="L8" s="8"/>
      <c r="M8" s="11"/>
    </row>
    <row r="9" spans="1:13" ht="19.5" customHeight="1">
      <c r="C9" s="41" t="s">
        <v>8</v>
      </c>
      <c r="D9" s="20" t="s">
        <v>38</v>
      </c>
      <c r="E9" s="20" t="s">
        <v>37</v>
      </c>
      <c r="F9" s="20" t="s">
        <v>36</v>
      </c>
      <c r="G9" s="20" t="s">
        <v>35</v>
      </c>
      <c r="H9" s="20" t="s">
        <v>34</v>
      </c>
      <c r="I9" s="20" t="s">
        <v>33</v>
      </c>
      <c r="J9" s="20" t="s">
        <v>32</v>
      </c>
      <c r="K9" s="20" t="s">
        <v>31</v>
      </c>
      <c r="L9" s="8"/>
      <c r="M9" s="11"/>
    </row>
    <row r="10" spans="1:13" ht="19.5" customHeight="1">
      <c r="C10" s="42"/>
      <c r="D10" s="49">
        <f t="shared" ref="D10:I10" si="1">E10*$B$8</f>
        <v>10000000</v>
      </c>
      <c r="E10" s="49">
        <f t="shared" si="1"/>
        <v>1000000</v>
      </c>
      <c r="F10" s="49">
        <f t="shared" si="1"/>
        <v>100000</v>
      </c>
      <c r="G10" s="49">
        <f t="shared" si="1"/>
        <v>10000</v>
      </c>
      <c r="H10" s="49">
        <f t="shared" si="1"/>
        <v>1000</v>
      </c>
      <c r="I10" s="49">
        <f t="shared" si="1"/>
        <v>100</v>
      </c>
      <c r="J10" s="49">
        <f>K10*$B$8</f>
        <v>10</v>
      </c>
      <c r="K10" s="49">
        <v>1</v>
      </c>
      <c r="L10" s="8"/>
      <c r="M10" s="11"/>
    </row>
    <row r="11" spans="1:13" ht="28.5" customHeight="1">
      <c r="C11" s="47" t="s">
        <v>3</v>
      </c>
      <c r="D11" s="50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1</v>
      </c>
      <c r="K11" s="52">
        <v>8</v>
      </c>
      <c r="L11" s="48" t="s">
        <v>0</v>
      </c>
      <c r="M11" s="44">
        <f>D11*D$10+E11*E$10+F11*F$10+G11*G$10+H11*H$10+I11*I$10+J11*J$10+K11*K$10</f>
        <v>18</v>
      </c>
    </row>
    <row r="12" spans="1:13" ht="28.5" customHeight="1">
      <c r="C12" s="46"/>
      <c r="D12" s="50">
        <v>0</v>
      </c>
      <c r="E12" s="51">
        <v>0</v>
      </c>
      <c r="F12" s="51">
        <v>0</v>
      </c>
      <c r="G12" s="51">
        <v>0</v>
      </c>
      <c r="H12" s="51">
        <v>0</v>
      </c>
      <c r="I12" s="51">
        <v>1</v>
      </c>
      <c r="J12" s="51">
        <v>8</v>
      </c>
      <c r="K12" s="52">
        <v>0</v>
      </c>
      <c r="L12" s="48" t="s">
        <v>0</v>
      </c>
      <c r="M12" s="44">
        <f>D12*D$10+E12*E$10+F12*F$10+G12*G$10+H12*H$10+I12*I$10+J12*J$10+K12*K$10</f>
        <v>180</v>
      </c>
    </row>
    <row r="14" spans="1:13" ht="15.75">
      <c r="H14" s="61" t="s">
        <v>49</v>
      </c>
    </row>
    <row r="15" spans="1:13" ht="23.25">
      <c r="C15" s="14" t="s">
        <v>13</v>
      </c>
      <c r="D15" s="13"/>
      <c r="E15" s="13"/>
      <c r="F15" s="13"/>
    </row>
    <row r="16" spans="1:13" ht="33.75">
      <c r="C16" s="63" t="s">
        <v>12</v>
      </c>
      <c r="D16" s="12"/>
      <c r="E16" s="12"/>
      <c r="F16" s="12"/>
    </row>
  </sheetData>
  <mergeCells count="4">
    <mergeCell ref="C3:C4"/>
    <mergeCell ref="C9:C10"/>
    <mergeCell ref="C5:C6"/>
    <mergeCell ref="C11:C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8"/>
  <sheetViews>
    <sheetView showGridLines="0" workbookViewId="0">
      <selection activeCell="E4" sqref="E4"/>
    </sheetView>
  </sheetViews>
  <sheetFormatPr defaultRowHeight="15"/>
  <cols>
    <col min="3" max="3" width="10.28515625" bestFit="1" customWidth="1"/>
    <col min="5" max="5" width="9.7109375" customWidth="1"/>
    <col min="6" max="6" width="9.42578125" style="1" customWidth="1"/>
    <col min="7" max="7" width="6" customWidth="1"/>
    <col min="8" max="8" width="7.42578125" style="2" customWidth="1"/>
    <col min="13" max="13" width="9.85546875" customWidth="1"/>
    <col min="15" max="15" width="9.140625" style="1"/>
  </cols>
  <sheetData>
    <row r="1" spans="1:15" ht="21">
      <c r="A1" s="19">
        <v>2</v>
      </c>
      <c r="B1" s="7" t="s">
        <v>47</v>
      </c>
      <c r="C1" s="3"/>
      <c r="I1" s="19">
        <v>10</v>
      </c>
      <c r="J1" s="3" t="s">
        <v>47</v>
      </c>
      <c r="K1" s="3"/>
    </row>
    <row r="2" spans="1:15" ht="15.75" thickBot="1"/>
    <row r="3" spans="1:15" ht="30.75" thickBot="1">
      <c r="B3" s="26" t="s">
        <v>7</v>
      </c>
      <c r="C3" s="27" t="s">
        <v>6</v>
      </c>
      <c r="D3" s="28" t="s">
        <v>4</v>
      </c>
      <c r="E3" s="27" t="s">
        <v>5</v>
      </c>
      <c r="F3" s="29" t="s">
        <v>1</v>
      </c>
      <c r="H3" s="25"/>
      <c r="J3" s="26" t="s">
        <v>7</v>
      </c>
      <c r="K3" s="27" t="s">
        <v>6</v>
      </c>
      <c r="L3" s="28" t="s">
        <v>4</v>
      </c>
      <c r="M3" s="27" t="s">
        <v>5</v>
      </c>
      <c r="N3" s="29" t="s">
        <v>8</v>
      </c>
    </row>
    <row r="4" spans="1:15" ht="23.25">
      <c r="A4" s="1">
        <v>1</v>
      </c>
      <c r="B4" s="60">
        <v>35</v>
      </c>
      <c r="C4" s="30">
        <f>B4/$A$1</f>
        <v>17.5</v>
      </c>
      <c r="D4" s="31">
        <f t="shared" ref="D4:D11" si="0">QUOTIENT(B4,$A$1)</f>
        <v>17</v>
      </c>
      <c r="E4" s="32">
        <f t="shared" ref="E4:E11" si="1">(C4-D4)*$A$1</f>
        <v>1</v>
      </c>
      <c r="F4" s="33">
        <v>1</v>
      </c>
      <c r="G4" s="24" t="s">
        <v>30</v>
      </c>
      <c r="J4" s="59">
        <f>B4</f>
        <v>35</v>
      </c>
      <c r="K4" s="55">
        <f>J4/$I$1</f>
        <v>3.5</v>
      </c>
      <c r="L4" s="56">
        <f>QUOTIENT(J4,$I$1)</f>
        <v>3</v>
      </c>
      <c r="M4" s="57">
        <f>(K4-L4)*$I$1</f>
        <v>5</v>
      </c>
      <c r="N4" s="58">
        <v>1</v>
      </c>
      <c r="O4" s="24" t="s">
        <v>39</v>
      </c>
    </row>
    <row r="5" spans="1:15" ht="18.75">
      <c r="A5" s="1">
        <v>2</v>
      </c>
      <c r="B5" s="34">
        <f t="shared" ref="B5:B11" si="2">D4</f>
        <v>17</v>
      </c>
      <c r="C5" s="4">
        <f t="shared" ref="C5:C11" si="3">B5/$A$1</f>
        <v>8.5</v>
      </c>
      <c r="D5" s="6">
        <f t="shared" si="0"/>
        <v>8</v>
      </c>
      <c r="E5" s="5">
        <f t="shared" si="1"/>
        <v>1</v>
      </c>
      <c r="F5" s="35">
        <f>F4*2</f>
        <v>2</v>
      </c>
      <c r="G5" s="24" t="s">
        <v>29</v>
      </c>
      <c r="J5" s="34">
        <f>L4</f>
        <v>3</v>
      </c>
      <c r="K5" s="4">
        <f t="shared" ref="K5:K11" si="4">J5/$I$1</f>
        <v>0.3</v>
      </c>
      <c r="L5" s="6">
        <f t="shared" ref="L5:L10" si="5">QUOTIENT(J5,$I$1)</f>
        <v>0</v>
      </c>
      <c r="M5" s="5">
        <f t="shared" ref="M5:M10" si="6">(K5-L5)*$I$1</f>
        <v>3</v>
      </c>
      <c r="N5" s="35">
        <f>N4*10</f>
        <v>10</v>
      </c>
      <c r="O5" s="24" t="s">
        <v>40</v>
      </c>
    </row>
    <row r="6" spans="1:15" ht="18.75">
      <c r="A6" s="1">
        <v>3</v>
      </c>
      <c r="B6" s="34">
        <f t="shared" si="2"/>
        <v>8</v>
      </c>
      <c r="C6" s="4">
        <f t="shared" si="3"/>
        <v>4</v>
      </c>
      <c r="D6" s="6">
        <f t="shared" si="0"/>
        <v>4</v>
      </c>
      <c r="E6" s="5">
        <f t="shared" si="1"/>
        <v>0</v>
      </c>
      <c r="F6" s="35">
        <f t="shared" ref="F6:F10" si="7">F5*2</f>
        <v>4</v>
      </c>
      <c r="G6" s="24" t="s">
        <v>28</v>
      </c>
      <c r="J6" s="34">
        <f t="shared" ref="J6:J10" si="8">L5</f>
        <v>0</v>
      </c>
      <c r="K6" s="4">
        <f t="shared" si="4"/>
        <v>0</v>
      </c>
      <c r="L6" s="6">
        <f t="shared" si="5"/>
        <v>0</v>
      </c>
      <c r="M6" s="5">
        <f t="shared" si="6"/>
        <v>0</v>
      </c>
      <c r="N6" s="35">
        <f t="shared" ref="N6:N10" si="9">N5*10</f>
        <v>100</v>
      </c>
      <c r="O6" s="24" t="s">
        <v>41</v>
      </c>
    </row>
    <row r="7" spans="1:15" ht="18.75">
      <c r="A7" s="1">
        <v>4</v>
      </c>
      <c r="B7" s="34">
        <f t="shared" si="2"/>
        <v>4</v>
      </c>
      <c r="C7" s="4">
        <f t="shared" si="3"/>
        <v>2</v>
      </c>
      <c r="D7" s="6">
        <f t="shared" si="0"/>
        <v>2</v>
      </c>
      <c r="E7" s="5">
        <f t="shared" si="1"/>
        <v>0</v>
      </c>
      <c r="F7" s="35">
        <f t="shared" si="7"/>
        <v>8</v>
      </c>
      <c r="G7" s="24" t="s">
        <v>27</v>
      </c>
      <c r="J7" s="34">
        <f t="shared" si="8"/>
        <v>0</v>
      </c>
      <c r="K7" s="4">
        <f t="shared" si="4"/>
        <v>0</v>
      </c>
      <c r="L7" s="6">
        <f t="shared" si="5"/>
        <v>0</v>
      </c>
      <c r="M7" s="5">
        <f t="shared" si="6"/>
        <v>0</v>
      </c>
      <c r="N7" s="35">
        <f t="shared" si="9"/>
        <v>1000</v>
      </c>
      <c r="O7" s="24" t="s">
        <v>42</v>
      </c>
    </row>
    <row r="8" spans="1:15" ht="18.75">
      <c r="A8" s="1">
        <v>5</v>
      </c>
      <c r="B8" s="34">
        <f t="shared" si="2"/>
        <v>2</v>
      </c>
      <c r="C8" s="4">
        <f t="shared" si="3"/>
        <v>1</v>
      </c>
      <c r="D8" s="6">
        <f t="shared" si="0"/>
        <v>1</v>
      </c>
      <c r="E8" s="5">
        <f t="shared" si="1"/>
        <v>0</v>
      </c>
      <c r="F8" s="35">
        <f t="shared" si="7"/>
        <v>16</v>
      </c>
      <c r="G8" s="24" t="s">
        <v>26</v>
      </c>
      <c r="J8" s="34">
        <f t="shared" si="8"/>
        <v>0</v>
      </c>
      <c r="K8" s="4">
        <f t="shared" si="4"/>
        <v>0</v>
      </c>
      <c r="L8" s="6">
        <f t="shared" si="5"/>
        <v>0</v>
      </c>
      <c r="M8" s="5">
        <f t="shared" si="6"/>
        <v>0</v>
      </c>
      <c r="N8" s="35">
        <f t="shared" si="9"/>
        <v>10000</v>
      </c>
      <c r="O8" s="24" t="s">
        <v>43</v>
      </c>
    </row>
    <row r="9" spans="1:15" ht="18.75">
      <c r="A9" s="1">
        <v>6</v>
      </c>
      <c r="B9" s="34">
        <f t="shared" si="2"/>
        <v>1</v>
      </c>
      <c r="C9" s="4">
        <f t="shared" si="3"/>
        <v>0.5</v>
      </c>
      <c r="D9" s="6">
        <f t="shared" si="0"/>
        <v>0</v>
      </c>
      <c r="E9" s="5">
        <f t="shared" si="1"/>
        <v>1</v>
      </c>
      <c r="F9" s="35">
        <f t="shared" si="7"/>
        <v>32</v>
      </c>
      <c r="G9" s="24" t="s">
        <v>25</v>
      </c>
      <c r="J9" s="34">
        <f t="shared" si="8"/>
        <v>0</v>
      </c>
      <c r="K9" s="4">
        <f t="shared" si="4"/>
        <v>0</v>
      </c>
      <c r="L9" s="6">
        <f t="shared" si="5"/>
        <v>0</v>
      </c>
      <c r="M9" s="5">
        <f t="shared" si="6"/>
        <v>0</v>
      </c>
      <c r="N9" s="35">
        <f t="shared" si="9"/>
        <v>100000</v>
      </c>
      <c r="O9" s="24" t="s">
        <v>44</v>
      </c>
    </row>
    <row r="10" spans="1:15" ht="18.75">
      <c r="A10" s="1">
        <v>7</v>
      </c>
      <c r="B10" s="34">
        <f t="shared" si="2"/>
        <v>0</v>
      </c>
      <c r="C10" s="4">
        <f t="shared" si="3"/>
        <v>0</v>
      </c>
      <c r="D10" s="6">
        <f t="shared" si="0"/>
        <v>0</v>
      </c>
      <c r="E10" s="5">
        <f t="shared" si="1"/>
        <v>0</v>
      </c>
      <c r="F10" s="35">
        <f t="shared" si="7"/>
        <v>64</v>
      </c>
      <c r="G10" s="24" t="s">
        <v>24</v>
      </c>
      <c r="J10" s="34">
        <f t="shared" si="8"/>
        <v>0</v>
      </c>
      <c r="K10" s="4">
        <f t="shared" si="4"/>
        <v>0</v>
      </c>
      <c r="L10" s="6">
        <f t="shared" si="5"/>
        <v>0</v>
      </c>
      <c r="M10" s="5">
        <f t="shared" si="6"/>
        <v>0</v>
      </c>
      <c r="N10" s="35">
        <f t="shared" si="9"/>
        <v>1000000</v>
      </c>
      <c r="O10" s="24" t="s">
        <v>45</v>
      </c>
    </row>
    <row r="11" spans="1:15" ht="19.5" thickBot="1">
      <c r="A11" s="1">
        <v>8</v>
      </c>
      <c r="B11" s="36">
        <f t="shared" si="2"/>
        <v>0</v>
      </c>
      <c r="C11" s="37">
        <f t="shared" si="3"/>
        <v>0</v>
      </c>
      <c r="D11" s="38">
        <f t="shared" si="0"/>
        <v>0</v>
      </c>
      <c r="E11" s="39">
        <f t="shared" si="1"/>
        <v>0</v>
      </c>
      <c r="F11" s="40">
        <f t="shared" ref="F11" si="10">F10*2</f>
        <v>128</v>
      </c>
      <c r="G11" s="24" t="s">
        <v>23</v>
      </c>
      <c r="J11" s="36">
        <f t="shared" ref="J11" si="11">L10</f>
        <v>0</v>
      </c>
      <c r="K11" s="37">
        <f t="shared" si="4"/>
        <v>0</v>
      </c>
      <c r="L11" s="38">
        <f t="shared" ref="L11" si="12">QUOTIENT(J11,$I$1)</f>
        <v>0</v>
      </c>
      <c r="M11" s="39">
        <f t="shared" ref="M11" si="13">(K11-L11)*$I$1</f>
        <v>0</v>
      </c>
      <c r="N11" s="40">
        <f t="shared" ref="N11" si="14">N10*10</f>
        <v>10000000</v>
      </c>
      <c r="O11" s="24" t="s">
        <v>46</v>
      </c>
    </row>
    <row r="12" spans="1:15">
      <c r="B12" s="9"/>
      <c r="C12" s="9"/>
      <c r="D12" s="10"/>
      <c r="E12" s="9"/>
      <c r="F12" s="10"/>
      <c r="G12" s="9"/>
      <c r="H12" s="22"/>
      <c r="I12" s="9"/>
      <c r="J12" s="10"/>
      <c r="K12" s="9"/>
      <c r="L12" s="10"/>
      <c r="M12" s="9"/>
      <c r="N12" s="10"/>
    </row>
    <row r="13" spans="1:15">
      <c r="B13" s="9"/>
      <c r="C13" s="9"/>
      <c r="D13" s="10"/>
      <c r="E13" s="9"/>
      <c r="F13" s="10"/>
      <c r="G13" s="9"/>
      <c r="H13" s="22"/>
      <c r="I13" s="9"/>
      <c r="J13" s="10"/>
      <c r="K13" s="9"/>
      <c r="L13" s="10"/>
      <c r="M13" s="9"/>
      <c r="N13" s="10"/>
    </row>
    <row r="14" spans="1:15">
      <c r="B14" s="23">
        <f t="shared" ref="B14:G14" si="15">C14*2</f>
        <v>128</v>
      </c>
      <c r="C14" s="23">
        <f t="shared" si="15"/>
        <v>64</v>
      </c>
      <c r="D14" s="23">
        <f t="shared" si="15"/>
        <v>32</v>
      </c>
      <c r="E14" s="23">
        <f t="shared" si="15"/>
        <v>16</v>
      </c>
      <c r="F14" s="23">
        <f t="shared" si="15"/>
        <v>8</v>
      </c>
      <c r="G14" s="23">
        <f t="shared" si="15"/>
        <v>4</v>
      </c>
      <c r="H14" s="23">
        <f>I14*2</f>
        <v>2</v>
      </c>
      <c r="I14" s="23">
        <v>1</v>
      </c>
      <c r="M14" s="43"/>
    </row>
    <row r="15" spans="1:15" ht="36">
      <c r="A15" s="17" t="s">
        <v>11</v>
      </c>
      <c r="B15" s="18">
        <f>E11</f>
        <v>0</v>
      </c>
      <c r="C15" s="18">
        <f>E10</f>
        <v>0</v>
      </c>
      <c r="D15" s="18">
        <f>E9</f>
        <v>1</v>
      </c>
      <c r="E15" s="18">
        <f>E8</f>
        <v>0</v>
      </c>
      <c r="F15" s="18">
        <f>E7</f>
        <v>0</v>
      </c>
      <c r="G15" s="18">
        <f>E6</f>
        <v>0</v>
      </c>
      <c r="H15" s="18">
        <f>E5</f>
        <v>1</v>
      </c>
      <c r="I15" s="18">
        <f>E4</f>
        <v>1</v>
      </c>
      <c r="J15" s="16" t="s">
        <v>14</v>
      </c>
      <c r="K15" s="54" t="s">
        <v>0</v>
      </c>
      <c r="L15" s="17" t="s">
        <v>11</v>
      </c>
      <c r="M15" s="18">
        <f>B4</f>
        <v>35</v>
      </c>
      <c r="N15" s="16" t="s">
        <v>48</v>
      </c>
    </row>
    <row r="17" spans="2:5" ht="23.25">
      <c r="B17" s="14" t="s">
        <v>13</v>
      </c>
      <c r="C17" s="13"/>
      <c r="D17" s="13"/>
      <c r="E17" s="13"/>
    </row>
    <row r="18" spans="2:5" ht="36">
      <c r="B18" s="15" t="s">
        <v>12</v>
      </c>
      <c r="C18" s="12"/>
      <c r="D18" s="12"/>
      <c r="E18" s="1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Αρχικο</vt:lpstr>
      <vt:lpstr>2-δικό στο 10-δικό</vt:lpstr>
      <vt:lpstr>10-δικό στο 2-δικό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ΔΥΑΔΙΚΟ ΣΥΣΤΗΜΑ</dc:subject>
  <dc:creator>Γεράσιμος Πολυμέρης</dc:creator>
  <cp:lastModifiedBy>6946 376218</cp:lastModifiedBy>
  <dcterms:created xsi:type="dcterms:W3CDTF">2013-11-05T10:21:23Z</dcterms:created>
  <dcterms:modified xsi:type="dcterms:W3CDTF">2013-11-08T09:01:18Z</dcterms:modified>
</cp:coreProperties>
</file>